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5780" windowHeight="22860" activeTab="0"/>
  </bookViews>
  <sheets>
    <sheet name="SO 200" sheetId="1" r:id="rId1"/>
  </sheets>
  <definedNames>
    <definedName name="_xlnm.Print_Area" localSheetId="0">'SO 200'!$B$1:$F$49</definedName>
  </definedNames>
  <calcPr fullCalcOnLoad="1"/>
</workbook>
</file>

<file path=xl/sharedStrings.xml><?xml version="1.0" encoding="utf-8"?>
<sst xmlns="http://schemas.openxmlformats.org/spreadsheetml/2006/main" count="108" uniqueCount="58">
  <si>
    <t xml:space="preserve">  Turn</t>
  </si>
  <si>
    <t xml:space="preserve">  Direction</t>
  </si>
  <si>
    <t>Route Description</t>
  </si>
  <si>
    <t xml:space="preserve">IN CASE OF ABANDONMENT OR EMERGENCY </t>
  </si>
  <si>
    <t xml:space="preserve">  Dist(cum)</t>
  </si>
  <si>
    <t>East on Westminster</t>
  </si>
  <si>
    <t>E</t>
  </si>
  <si>
    <t>R</t>
  </si>
  <si>
    <t>S</t>
  </si>
  <si>
    <t>Power St thru roundabout to Eckhardt</t>
  </si>
  <si>
    <t>Cross Eckhardt and continue on Railway St/Hwy 97S</t>
  </si>
  <si>
    <t>W</t>
  </si>
  <si>
    <t>Skaha Lk Rd/Hwy 97S</t>
  </si>
  <si>
    <t>Continue on Penticton Res Rd</t>
  </si>
  <si>
    <t>L</t>
  </si>
  <si>
    <t>Green Mtn Rd</t>
  </si>
  <si>
    <t>Hwy 3A</t>
  </si>
  <si>
    <t>SW</t>
  </si>
  <si>
    <t>Bear right onto Keremeos Bypass Rd</t>
  </si>
  <si>
    <t>Hwy 3 East</t>
  </si>
  <si>
    <t>Control 1 - Hilltop Esso, Keremeos</t>
  </si>
  <si>
    <t>N</t>
  </si>
  <si>
    <t>Upper Bench Rd becomes Barcellp Rd</t>
  </si>
  <si>
    <t>Bear L onto Hwy 3 east (Services at Husky Hwy 3/97)</t>
  </si>
  <si>
    <t>Florence St</t>
  </si>
  <si>
    <t>E/S</t>
  </si>
  <si>
    <t>5th Ave, becomes Dominion St</t>
  </si>
  <si>
    <t>Border Crossing. Passport Required</t>
  </si>
  <si>
    <t>US Hwy 21</t>
  </si>
  <si>
    <t>Customs Rd/Kettle River Rd</t>
  </si>
  <si>
    <t xml:space="preserve">Customs Rd </t>
  </si>
  <si>
    <t>Kettle River Rd</t>
  </si>
  <si>
    <t>S Claktke Ave/US Hwy 20W</t>
  </si>
  <si>
    <t>Hwy 97N</t>
  </si>
  <si>
    <t>Maple St</t>
  </si>
  <si>
    <t>NW</t>
  </si>
  <si>
    <t>10th Ave in OK Falls</t>
  </si>
  <si>
    <t>Bear right onto Dawson Ave</t>
  </si>
  <si>
    <t>Government St, becomes Wade Ave, to roundabout</t>
  </si>
  <si>
    <t>Roundabout onto Power St</t>
  </si>
  <si>
    <t>Westminster Ave W</t>
  </si>
  <si>
    <t>7th becomes, Eastside, becomes Lakeshore Dr becomes S Main</t>
  </si>
  <si>
    <t>Passport Required Ride</t>
  </si>
  <si>
    <t>BC Randonneurs Cycling Club</t>
  </si>
  <si>
    <t>Control 2 - Midway - Choice (Spot Gas, Florence St and Hwy 3 is convenient)</t>
  </si>
  <si>
    <t>buy some food there</t>
  </si>
  <si>
    <t xml:space="preserve">Start - Westminster / Burnaby Aves (Denny's Restaurant)       </t>
  </si>
  <si>
    <t>Finish Control  Denny's Restaurant, Westminster / Burnaby Aves, Penticton</t>
  </si>
  <si>
    <t>Note: some parking available behind the restaurant.  If you park there,</t>
  </si>
  <si>
    <t>Note: several motels available within 1k of start</t>
  </si>
  <si>
    <t>May 25, 2013, 05:00 - Interior 400</t>
  </si>
  <si>
    <t>Control 3 - Republic - Choice (Chevron at Hwys intersection is convenient)</t>
  </si>
  <si>
    <t>Control 4 - Tonasket - Choice (Gas Stn. at Hwys intersection is convenient)</t>
  </si>
  <si>
    <r>
      <t xml:space="preserve">PHONE: </t>
    </r>
    <r>
      <rPr>
        <b/>
        <i/>
        <sz val="8"/>
        <rFont val="Arial"/>
        <family val="2"/>
      </rPr>
      <t>250-494-1519</t>
    </r>
  </si>
  <si>
    <t xml:space="preserve">  Go (int)</t>
  </si>
  <si>
    <t>Bear right onto Penticton Indian res Rd</t>
  </si>
  <si>
    <t>Continue on Hwy 3 east thru Osoyoos and Rock Creek</t>
  </si>
  <si>
    <r>
      <t xml:space="preserve">Stay on US Hwy 21 </t>
    </r>
    <r>
      <rPr>
        <b/>
        <sz val="8"/>
        <rFont val="Arial"/>
        <family val="2"/>
      </rPr>
      <t>(Do not continue S on Hwy 20)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</si>
</sst>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7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72" fontId="20" fillId="0" borderId="10" xfId="0" applyNumberFormat="1" applyFont="1" applyBorder="1" applyAlignment="1">
      <alignment horizontal="center" textRotation="90"/>
    </xf>
    <xf numFmtId="0" fontId="20" fillId="0" borderId="10" xfId="0" applyFont="1" applyBorder="1" applyAlignment="1">
      <alignment horizontal="center" textRotation="90"/>
    </xf>
    <xf numFmtId="0" fontId="20" fillId="0" borderId="10" xfId="0" applyFont="1" applyBorder="1" applyAlignment="1" applyProtection="1">
      <alignment horizontal="center" vertical="center"/>
      <protection locked="0"/>
    </xf>
    <xf numFmtId="172" fontId="20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72" fontId="20" fillId="0" borderId="14" xfId="0" applyNumberFormat="1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2" fontId="20" fillId="16" borderId="10" xfId="0" applyNumberFormat="1" applyFont="1" applyFill="1" applyBorder="1" applyAlignment="1">
      <alignment horizontal="center" vertical="center"/>
    </xf>
    <xf numFmtId="172" fontId="20" fillId="16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20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72" fontId="20" fillId="0" borderId="16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16" borderId="10" xfId="0" applyFont="1" applyFill="1" applyBorder="1" applyAlignment="1">
      <alignment vertical="center"/>
    </xf>
    <xf numFmtId="172" fontId="20" fillId="0" borderId="1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20" fontId="0" fillId="0" borderId="0" xfId="0" applyNumberFormat="1" applyAlignment="1">
      <alignment horizontal="right"/>
    </xf>
    <xf numFmtId="0" fontId="20" fillId="0" borderId="10" xfId="0" applyFont="1" applyBorder="1" applyAlignment="1">
      <alignment horizontal="left"/>
    </xf>
    <xf numFmtId="0" fontId="20" fillId="16" borderId="10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172" fontId="20" fillId="0" borderId="17" xfId="0" applyNumberFormat="1" applyFont="1" applyBorder="1" applyAlignment="1">
      <alignment horizontal="center"/>
    </xf>
    <xf numFmtId="0" fontId="21" fillId="18" borderId="10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0" fillId="0" borderId="0" xfId="0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2" fillId="0" borderId="10" xfId="0" applyFont="1" applyBorder="1" applyAlignment="1">
      <alignment/>
    </xf>
    <xf numFmtId="2" fontId="23" fillId="18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6" fillId="0" borderId="10" xfId="0" applyFont="1" applyBorder="1" applyAlignment="1">
      <alignment horizontal="center"/>
    </xf>
    <xf numFmtId="2" fontId="20" fillId="0" borderId="20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172" fontId="20" fillId="0" borderId="19" xfId="0" applyNumberFormat="1" applyFont="1" applyBorder="1" applyAlignment="1">
      <alignment horizontal="center"/>
    </xf>
    <xf numFmtId="172" fontId="20" fillId="0" borderId="22" xfId="0" applyNumberFormat="1" applyFont="1" applyBorder="1" applyAlignment="1">
      <alignment horizontal="center" vertical="center"/>
    </xf>
    <xf numFmtId="172" fontId="20" fillId="0" borderId="23" xfId="0" applyNumberFormat="1" applyFont="1" applyBorder="1" applyAlignment="1">
      <alignment horizontal="center"/>
    </xf>
    <xf numFmtId="172" fontId="20" fillId="0" borderId="23" xfId="0" applyNumberFormat="1" applyFont="1" applyBorder="1" applyAlignment="1" quotePrefix="1">
      <alignment horizontal="center"/>
    </xf>
    <xf numFmtId="172" fontId="20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172" fontId="20" fillId="0" borderId="20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72" fontId="20" fillId="0" borderId="13" xfId="0" applyNumberFormat="1" applyFont="1" applyBorder="1" applyAlignment="1">
      <alignment horizontal="center"/>
    </xf>
    <xf numFmtId="172" fontId="20" fillId="0" borderId="1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172" fontId="20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49"/>
  <sheetViews>
    <sheetView tabSelected="1" zoomScale="150" zoomScaleNormal="150" workbookViewId="0" topLeftCell="B1">
      <selection activeCell="B1" sqref="B1"/>
    </sheetView>
  </sheetViews>
  <sheetFormatPr defaultColWidth="8.8515625" defaultRowHeight="12.75"/>
  <cols>
    <col min="1" max="1" width="8.8515625" style="0" customWidth="1"/>
    <col min="2" max="2" width="5.421875" style="1" customWidth="1"/>
    <col min="3" max="3" width="3.28125" style="2" bestFit="1" customWidth="1"/>
    <col min="4" max="4" width="4.00390625" style="2" bestFit="1" customWidth="1"/>
    <col min="5" max="5" width="49.8515625" style="2" customWidth="1"/>
    <col min="6" max="6" width="5.7109375" style="1" bestFit="1" customWidth="1"/>
    <col min="7" max="9" width="8.8515625" style="0" customWidth="1"/>
    <col min="10" max="10" width="10.8515625" style="0" customWidth="1"/>
  </cols>
  <sheetData>
    <row r="1" spans="2:6" ht="12">
      <c r="B1" s="51"/>
      <c r="C1" s="52"/>
      <c r="D1" s="52"/>
      <c r="E1" s="62" t="s">
        <v>43</v>
      </c>
      <c r="F1" s="57"/>
    </row>
    <row r="2" spans="2:6" ht="12">
      <c r="B2" s="49"/>
      <c r="C2" s="16"/>
      <c r="D2" s="16"/>
      <c r="E2" s="63" t="s">
        <v>50</v>
      </c>
      <c r="F2" s="58"/>
    </row>
    <row r="3" spans="2:6" ht="12">
      <c r="B3" s="55"/>
      <c r="C3" s="56"/>
      <c r="D3" s="56"/>
      <c r="E3" s="64" t="s">
        <v>42</v>
      </c>
      <c r="F3" s="61"/>
    </row>
    <row r="4" spans="2:6" ht="47.25" customHeight="1">
      <c r="B4" s="3" t="s">
        <v>4</v>
      </c>
      <c r="C4" s="4" t="s">
        <v>0</v>
      </c>
      <c r="D4" s="4" t="s">
        <v>1</v>
      </c>
      <c r="E4" s="5" t="s">
        <v>2</v>
      </c>
      <c r="F4" s="3" t="s">
        <v>54</v>
      </c>
    </row>
    <row r="5" spans="2:6" ht="25.5" customHeight="1">
      <c r="B5" s="6">
        <v>0</v>
      </c>
      <c r="C5" s="7"/>
      <c r="D5" s="8"/>
      <c r="E5" s="29" t="s">
        <v>46</v>
      </c>
      <c r="F5" s="9"/>
    </row>
    <row r="6" spans="2:10" ht="12">
      <c r="B6" s="10">
        <f aca="true" t="shared" si="0" ref="B6:B33">+B5+F5</f>
        <v>0</v>
      </c>
      <c r="C6" s="11"/>
      <c r="D6" s="11" t="s">
        <v>6</v>
      </c>
      <c r="E6" s="40" t="s">
        <v>5</v>
      </c>
      <c r="F6" s="10">
        <v>0.2</v>
      </c>
      <c r="J6" s="2"/>
    </row>
    <row r="7" spans="2:6" ht="12">
      <c r="B7" s="10">
        <f t="shared" si="0"/>
        <v>0.2</v>
      </c>
      <c r="C7" s="11" t="s">
        <v>7</v>
      </c>
      <c r="D7" s="11" t="s">
        <v>8</v>
      </c>
      <c r="E7" s="40" t="s">
        <v>9</v>
      </c>
      <c r="F7" s="10">
        <v>0.55</v>
      </c>
    </row>
    <row r="8" spans="2:6" ht="12">
      <c r="B8" s="10">
        <f t="shared" si="0"/>
        <v>0.75</v>
      </c>
      <c r="C8" s="11"/>
      <c r="D8" s="11" t="s">
        <v>8</v>
      </c>
      <c r="E8" s="40" t="s">
        <v>10</v>
      </c>
      <c r="F8" s="10">
        <v>4.8</v>
      </c>
    </row>
    <row r="9" spans="2:6" ht="12">
      <c r="B9" s="10">
        <f t="shared" si="0"/>
        <v>5.55</v>
      </c>
      <c r="C9" s="11" t="s">
        <v>7</v>
      </c>
      <c r="D9" s="11" t="s">
        <v>11</v>
      </c>
      <c r="E9" s="40" t="s">
        <v>12</v>
      </c>
      <c r="F9" s="10">
        <v>0.9</v>
      </c>
    </row>
    <row r="10" spans="2:6" ht="12">
      <c r="B10" s="10">
        <f t="shared" si="0"/>
        <v>6.45</v>
      </c>
      <c r="C10" s="11" t="s">
        <v>7</v>
      </c>
      <c r="D10" s="11"/>
      <c r="E10" s="40" t="s">
        <v>55</v>
      </c>
      <c r="F10" s="10">
        <v>0.2</v>
      </c>
    </row>
    <row r="11" spans="2:6" ht="12">
      <c r="B11" s="10">
        <f t="shared" si="0"/>
        <v>6.65</v>
      </c>
      <c r="C11" s="11" t="s">
        <v>7</v>
      </c>
      <c r="D11" s="11"/>
      <c r="E11" s="40" t="s">
        <v>13</v>
      </c>
      <c r="F11" s="10">
        <v>3</v>
      </c>
    </row>
    <row r="12" spans="2:6" ht="12">
      <c r="B12" s="10">
        <f t="shared" si="0"/>
        <v>9.65</v>
      </c>
      <c r="C12" s="11" t="s">
        <v>14</v>
      </c>
      <c r="D12" s="11" t="s">
        <v>11</v>
      </c>
      <c r="E12" s="40" t="s">
        <v>15</v>
      </c>
      <c r="F12" s="10">
        <f>28.6+4.6</f>
        <v>33.2</v>
      </c>
    </row>
    <row r="13" spans="2:6" ht="12.75" customHeight="1">
      <c r="B13" s="10">
        <f t="shared" si="0"/>
        <v>42.85</v>
      </c>
      <c r="C13" s="11" t="s">
        <v>7</v>
      </c>
      <c r="D13" s="11" t="s">
        <v>8</v>
      </c>
      <c r="E13" s="40" t="s">
        <v>16</v>
      </c>
      <c r="F13" s="10">
        <v>11.2</v>
      </c>
    </row>
    <row r="14" spans="2:6" ht="12">
      <c r="B14" s="10">
        <f t="shared" si="0"/>
        <v>54.05</v>
      </c>
      <c r="C14" s="11" t="s">
        <v>7</v>
      </c>
      <c r="D14" s="11" t="s">
        <v>17</v>
      </c>
      <c r="E14" s="32" t="s">
        <v>18</v>
      </c>
      <c r="F14" s="10">
        <v>2.5</v>
      </c>
    </row>
    <row r="15" spans="2:6" ht="12">
      <c r="B15" s="10">
        <f t="shared" si="0"/>
        <v>56.55</v>
      </c>
      <c r="C15" s="11" t="s">
        <v>14</v>
      </c>
      <c r="D15" s="11" t="s">
        <v>6</v>
      </c>
      <c r="E15" s="40" t="s">
        <v>19</v>
      </c>
      <c r="F15" s="10">
        <v>1.9</v>
      </c>
    </row>
    <row r="16" spans="2:6" s="14" customFormat="1" ht="25.5" customHeight="1">
      <c r="B16" s="10">
        <f t="shared" si="0"/>
        <v>58.449999999999996</v>
      </c>
      <c r="C16" s="12"/>
      <c r="D16" s="12"/>
      <c r="E16" s="41" t="s">
        <v>20</v>
      </c>
      <c r="F16" s="13"/>
    </row>
    <row r="17" spans="2:6" s="14" customFormat="1" ht="12.75" customHeight="1">
      <c r="B17" s="10">
        <f t="shared" si="0"/>
        <v>58.449999999999996</v>
      </c>
      <c r="C17" s="12"/>
      <c r="D17" s="12" t="s">
        <v>21</v>
      </c>
      <c r="E17" s="42" t="s">
        <v>16</v>
      </c>
      <c r="F17" s="13">
        <v>1.1</v>
      </c>
    </row>
    <row r="18" spans="2:6" s="14" customFormat="1" ht="13.5" customHeight="1">
      <c r="B18" s="10">
        <f t="shared" si="0"/>
        <v>59.55</v>
      </c>
      <c r="C18" s="12" t="s">
        <v>7</v>
      </c>
      <c r="D18" s="12" t="s">
        <v>6</v>
      </c>
      <c r="E18" s="40" t="s">
        <v>22</v>
      </c>
      <c r="F18" s="13">
        <f>6.4+6.3</f>
        <v>12.7</v>
      </c>
    </row>
    <row r="19" spans="2:6" s="14" customFormat="1" ht="13.5" customHeight="1">
      <c r="B19" s="10">
        <f t="shared" si="0"/>
        <v>72.25</v>
      </c>
      <c r="C19" s="12" t="s">
        <v>14</v>
      </c>
      <c r="D19" s="12" t="s">
        <v>6</v>
      </c>
      <c r="E19" s="40" t="s">
        <v>23</v>
      </c>
      <c r="F19" s="13">
        <v>34.7</v>
      </c>
    </row>
    <row r="20" spans="2:6" s="14" customFormat="1" ht="13.5" customHeight="1">
      <c r="B20" s="10">
        <f t="shared" si="0"/>
        <v>106.95</v>
      </c>
      <c r="C20" s="12"/>
      <c r="D20" s="12" t="s">
        <v>6</v>
      </c>
      <c r="E20" s="40" t="s">
        <v>56</v>
      </c>
      <c r="F20" s="13">
        <v>70.7</v>
      </c>
    </row>
    <row r="21" spans="2:6" s="14" customFormat="1" ht="13.5" customHeight="1">
      <c r="B21" s="10">
        <f t="shared" si="0"/>
        <v>177.65</v>
      </c>
      <c r="C21" s="12" t="s">
        <v>7</v>
      </c>
      <c r="D21" s="12" t="s">
        <v>8</v>
      </c>
      <c r="E21" s="40" t="s">
        <v>24</v>
      </c>
      <c r="F21" s="13">
        <v>0.03</v>
      </c>
    </row>
    <row r="22" spans="2:14" ht="25.5" customHeight="1">
      <c r="B22" s="10">
        <f t="shared" si="0"/>
        <v>177.68</v>
      </c>
      <c r="C22" s="16"/>
      <c r="D22" s="17"/>
      <c r="E22" s="41" t="s">
        <v>44</v>
      </c>
      <c r="F22" s="18"/>
      <c r="H22" s="33"/>
      <c r="I22" s="33"/>
      <c r="J22" s="33"/>
      <c r="K22" s="34"/>
      <c r="L22" s="35"/>
      <c r="M22" s="35"/>
      <c r="N22" s="35"/>
    </row>
    <row r="23" spans="2:14" ht="12">
      <c r="B23" s="10">
        <f t="shared" si="0"/>
        <v>177.68</v>
      </c>
      <c r="C23" s="19"/>
      <c r="D23" s="19" t="s">
        <v>8</v>
      </c>
      <c r="E23" s="20" t="s">
        <v>24</v>
      </c>
      <c r="F23" s="21">
        <v>0.5</v>
      </c>
      <c r="H23" s="33"/>
      <c r="I23" s="33"/>
      <c r="J23" s="33"/>
      <c r="K23" s="36"/>
      <c r="L23" s="33"/>
      <c r="M23" s="37"/>
      <c r="N23" s="38"/>
    </row>
    <row r="24" spans="2:14" ht="12">
      <c r="B24" s="10">
        <f t="shared" si="0"/>
        <v>178.18</v>
      </c>
      <c r="C24" s="19" t="s">
        <v>14</v>
      </c>
      <c r="D24" s="19" t="s">
        <v>25</v>
      </c>
      <c r="E24" s="40" t="s">
        <v>26</v>
      </c>
      <c r="F24" s="21">
        <v>1.4</v>
      </c>
      <c r="H24" s="33"/>
      <c r="I24" s="33"/>
      <c r="J24" s="33"/>
      <c r="K24" s="36"/>
      <c r="L24" s="33"/>
      <c r="M24" s="37"/>
      <c r="N24" s="38"/>
    </row>
    <row r="25" spans="2:14" ht="12">
      <c r="B25" s="10">
        <f t="shared" si="0"/>
        <v>179.58</v>
      </c>
      <c r="C25" s="15"/>
      <c r="D25" s="15"/>
      <c r="E25" s="44" t="s">
        <v>27</v>
      </c>
      <c r="F25" s="10"/>
      <c r="H25" s="33"/>
      <c r="I25" s="33"/>
      <c r="J25" s="33"/>
      <c r="K25" s="36"/>
      <c r="L25" s="33"/>
      <c r="M25" s="37"/>
      <c r="N25" s="38"/>
    </row>
    <row r="26" spans="2:14" ht="12">
      <c r="B26" s="10">
        <f t="shared" si="0"/>
        <v>179.58</v>
      </c>
      <c r="C26" s="15"/>
      <c r="D26" s="15" t="s">
        <v>8</v>
      </c>
      <c r="E26" s="40" t="s">
        <v>30</v>
      </c>
      <c r="F26" s="10">
        <v>7.5</v>
      </c>
      <c r="H26" s="33"/>
      <c r="I26" s="33"/>
      <c r="J26" s="33"/>
      <c r="K26" s="36"/>
      <c r="L26" s="33"/>
      <c r="M26" s="37"/>
      <c r="N26" s="38"/>
    </row>
    <row r="27" spans="2:14" ht="12">
      <c r="B27" s="10">
        <f t="shared" si="0"/>
        <v>187.08</v>
      </c>
      <c r="C27" s="15" t="s">
        <v>7</v>
      </c>
      <c r="D27" s="46" t="s">
        <v>17</v>
      </c>
      <c r="E27" s="25" t="s">
        <v>29</v>
      </c>
      <c r="F27" s="47">
        <v>0.4</v>
      </c>
      <c r="H27" s="33"/>
      <c r="I27" s="33"/>
      <c r="J27" s="33"/>
      <c r="K27" s="36"/>
      <c r="L27" s="33"/>
      <c r="M27" s="37"/>
      <c r="N27" s="38"/>
    </row>
    <row r="28" spans="2:14" ht="12">
      <c r="B28" s="10">
        <f t="shared" si="0"/>
        <v>187.48000000000002</v>
      </c>
      <c r="C28" s="15" t="s">
        <v>14</v>
      </c>
      <c r="D28" s="45" t="s">
        <v>8</v>
      </c>
      <c r="E28" s="40" t="s">
        <v>31</v>
      </c>
      <c r="F28" s="48">
        <f>9.3*1.61</f>
        <v>14.973000000000003</v>
      </c>
      <c r="H28" s="33"/>
      <c r="I28" s="33"/>
      <c r="J28" s="33"/>
      <c r="K28" s="36"/>
      <c r="L28" s="33"/>
      <c r="M28" s="37"/>
      <c r="N28" s="38"/>
    </row>
    <row r="29" spans="2:14" ht="12">
      <c r="B29" s="10">
        <f t="shared" si="0"/>
        <v>202.45300000000003</v>
      </c>
      <c r="C29" s="15" t="s">
        <v>7</v>
      </c>
      <c r="D29" s="45" t="s">
        <v>8</v>
      </c>
      <c r="E29" s="32" t="s">
        <v>28</v>
      </c>
      <c r="F29" s="48">
        <v>29.4</v>
      </c>
      <c r="H29" s="33"/>
      <c r="I29" s="33"/>
      <c r="J29" s="33"/>
      <c r="K29" s="36"/>
      <c r="L29" s="33"/>
      <c r="M29" s="37"/>
      <c r="N29" s="38"/>
    </row>
    <row r="30" spans="2:14" ht="12">
      <c r="B30" s="10">
        <f t="shared" si="0"/>
        <v>231.85300000000004</v>
      </c>
      <c r="C30" s="19" t="s">
        <v>7</v>
      </c>
      <c r="D30" s="19" t="s">
        <v>35</v>
      </c>
      <c r="E30" s="43" t="s">
        <v>57</v>
      </c>
      <c r="F30" s="10">
        <v>4.1</v>
      </c>
      <c r="H30" s="33"/>
      <c r="I30" s="33"/>
      <c r="J30" s="33"/>
      <c r="K30" s="36"/>
      <c r="L30" s="33"/>
      <c r="M30" s="37"/>
      <c r="N30" s="38"/>
    </row>
    <row r="31" spans="2:14" ht="25.5" customHeight="1">
      <c r="B31" s="10">
        <f t="shared" si="0"/>
        <v>235.95300000000003</v>
      </c>
      <c r="C31" s="15"/>
      <c r="D31" s="15"/>
      <c r="E31" s="41" t="s">
        <v>51</v>
      </c>
      <c r="F31" s="10"/>
      <c r="H31" s="33"/>
      <c r="I31" s="33"/>
      <c r="J31" s="33"/>
      <c r="K31" s="33"/>
      <c r="L31" s="33"/>
      <c r="M31" s="33"/>
      <c r="N31" s="33"/>
    </row>
    <row r="32" spans="2:14" ht="12">
      <c r="B32" s="10">
        <f t="shared" si="0"/>
        <v>235.95300000000003</v>
      </c>
      <c r="C32" s="15" t="s">
        <v>7</v>
      </c>
      <c r="D32" s="45" t="s">
        <v>21</v>
      </c>
      <c r="E32" s="32" t="s">
        <v>32</v>
      </c>
      <c r="F32" s="10">
        <v>65.4</v>
      </c>
      <c r="H32" s="33"/>
      <c r="I32" s="33"/>
      <c r="J32" s="33"/>
      <c r="K32" s="36"/>
      <c r="L32" s="33"/>
      <c r="M32" s="39"/>
      <c r="N32" s="33"/>
    </row>
    <row r="33" spans="2:14" ht="25.5" customHeight="1">
      <c r="B33" s="10">
        <f t="shared" si="0"/>
        <v>301.35300000000007</v>
      </c>
      <c r="C33" s="26"/>
      <c r="D33" s="26"/>
      <c r="E33" s="41" t="s">
        <v>52</v>
      </c>
      <c r="F33" s="21"/>
      <c r="K33" s="22"/>
      <c r="M33" s="23"/>
      <c r="N33" s="24"/>
    </row>
    <row r="34" spans="2:6" ht="12">
      <c r="B34" s="10">
        <f>+B33+F34</f>
        <v>336.25300000000004</v>
      </c>
      <c r="C34" s="27" t="s">
        <v>7</v>
      </c>
      <c r="D34" s="27" t="s">
        <v>21</v>
      </c>
      <c r="E34" s="40" t="s">
        <v>33</v>
      </c>
      <c r="F34" s="21">
        <v>34.9</v>
      </c>
    </row>
    <row r="35" spans="2:6" ht="12">
      <c r="B35" s="10">
        <f>+B34+F35</f>
        <v>336.25300000000004</v>
      </c>
      <c r="C35" s="27"/>
      <c r="D35" s="27"/>
      <c r="E35" s="44" t="s">
        <v>27</v>
      </c>
      <c r="F35" s="28"/>
    </row>
    <row r="36" spans="2:6" ht="12">
      <c r="B36" s="10">
        <f>+B35+F36</f>
        <v>381.55300000000005</v>
      </c>
      <c r="C36" s="27"/>
      <c r="D36" s="27" t="s">
        <v>21</v>
      </c>
      <c r="E36" s="40" t="s">
        <v>33</v>
      </c>
      <c r="F36" s="28">
        <v>45.3</v>
      </c>
    </row>
    <row r="37" spans="2:6" ht="12">
      <c r="B37" s="10">
        <f>+B36+F37</f>
        <v>381.75300000000004</v>
      </c>
      <c r="C37" s="19" t="s">
        <v>7</v>
      </c>
      <c r="D37" s="19" t="s">
        <v>6</v>
      </c>
      <c r="E37" s="43" t="s">
        <v>36</v>
      </c>
      <c r="F37" s="21">
        <v>0.2</v>
      </c>
    </row>
    <row r="38" spans="2:6" ht="12">
      <c r="B38" s="10">
        <f aca="true" t="shared" si="1" ref="B38:B44">+B37+F37</f>
        <v>381.95300000000003</v>
      </c>
      <c r="C38" s="19" t="s">
        <v>14</v>
      </c>
      <c r="D38" s="19" t="s">
        <v>21</v>
      </c>
      <c r="E38" s="25" t="s">
        <v>34</v>
      </c>
      <c r="F38" s="21">
        <v>0.35</v>
      </c>
    </row>
    <row r="39" spans="2:6" ht="12">
      <c r="B39" s="10">
        <f t="shared" si="1"/>
        <v>382.30300000000005</v>
      </c>
      <c r="C39" s="19" t="s">
        <v>7</v>
      </c>
      <c r="D39" s="19" t="s">
        <v>21</v>
      </c>
      <c r="E39" s="25" t="s">
        <v>41</v>
      </c>
      <c r="F39" s="21">
        <v>14.9</v>
      </c>
    </row>
    <row r="40" spans="2:6" ht="12">
      <c r="B40" s="10">
        <f t="shared" si="1"/>
        <v>397.20300000000003</v>
      </c>
      <c r="C40" s="19" t="s">
        <v>7</v>
      </c>
      <c r="D40" s="19" t="s">
        <v>11</v>
      </c>
      <c r="E40" s="25" t="s">
        <v>37</v>
      </c>
      <c r="F40" s="21">
        <v>0.65</v>
      </c>
    </row>
    <row r="41" spans="2:6" ht="12">
      <c r="B41" s="10">
        <f t="shared" si="1"/>
        <v>397.853</v>
      </c>
      <c r="C41" s="19" t="s">
        <v>14</v>
      </c>
      <c r="D41" s="19" t="s">
        <v>21</v>
      </c>
      <c r="E41" s="25" t="s">
        <v>38</v>
      </c>
      <c r="F41" s="21">
        <f>2.8+1.3</f>
        <v>4.1</v>
      </c>
    </row>
    <row r="42" spans="2:6" ht="12">
      <c r="B42" s="10">
        <f t="shared" si="1"/>
        <v>401.95300000000003</v>
      </c>
      <c r="C42" s="19" t="s">
        <v>7</v>
      </c>
      <c r="D42" s="19" t="s">
        <v>21</v>
      </c>
      <c r="E42" s="25" t="s">
        <v>39</v>
      </c>
      <c r="F42" s="21">
        <v>0.35</v>
      </c>
    </row>
    <row r="43" spans="2:6" ht="12">
      <c r="B43" s="10">
        <f t="shared" si="1"/>
        <v>402.30300000000005</v>
      </c>
      <c r="C43" s="19" t="s">
        <v>14</v>
      </c>
      <c r="D43" s="19" t="s">
        <v>11</v>
      </c>
      <c r="E43" s="25" t="s">
        <v>40</v>
      </c>
      <c r="F43" s="21">
        <v>0.22</v>
      </c>
    </row>
    <row r="44" spans="2:6" ht="24.75" customHeight="1">
      <c r="B44" s="10">
        <f t="shared" si="1"/>
        <v>402.5230000000001</v>
      </c>
      <c r="C44" s="30"/>
      <c r="D44" s="31"/>
      <c r="E44" s="29" t="s">
        <v>47</v>
      </c>
      <c r="F44" s="21"/>
    </row>
    <row r="45" spans="2:6" ht="12">
      <c r="B45" s="51"/>
      <c r="C45" s="52"/>
      <c r="D45" s="52"/>
      <c r="E45" s="52" t="s">
        <v>3</v>
      </c>
      <c r="F45" s="57"/>
    </row>
    <row r="46" spans="2:6" ht="12">
      <c r="B46" s="49"/>
      <c r="C46" s="16"/>
      <c r="D46" s="16"/>
      <c r="E46" s="16" t="s">
        <v>53</v>
      </c>
      <c r="F46" s="58"/>
    </row>
    <row r="47" spans="2:6" ht="12">
      <c r="B47" s="50"/>
      <c r="C47" s="53"/>
      <c r="D47" s="16"/>
      <c r="E47" s="59" t="s">
        <v>48</v>
      </c>
      <c r="F47" s="58"/>
    </row>
    <row r="48" spans="2:6" ht="12">
      <c r="B48" s="49"/>
      <c r="C48" s="54"/>
      <c r="D48" s="16"/>
      <c r="E48" s="59" t="s">
        <v>45</v>
      </c>
      <c r="F48" s="58"/>
    </row>
    <row r="49" spans="2:6" ht="12">
      <c r="B49" s="55"/>
      <c r="C49" s="56"/>
      <c r="D49" s="56"/>
      <c r="E49" s="60" t="s">
        <v>49</v>
      </c>
      <c r="F49" s="61"/>
    </row>
  </sheetData>
  <sheetProtection/>
  <printOptions horizontalCentered="1"/>
  <pageMargins left="0.59" right="0.47" top="0.27" bottom="0.23" header="0.2" footer="0.16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Sian Echard</cp:lastModifiedBy>
  <cp:lastPrinted>2013-04-06T21:16:50Z</cp:lastPrinted>
  <dcterms:created xsi:type="dcterms:W3CDTF">2009-10-06T15:09:45Z</dcterms:created>
  <dcterms:modified xsi:type="dcterms:W3CDTF">2013-04-08T19:02:04Z</dcterms:modified>
  <cp:category/>
  <cp:version/>
  <cp:contentType/>
  <cp:contentStatus/>
</cp:coreProperties>
</file>